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<sst xmlns="http://schemas.openxmlformats.org/spreadsheetml/2006/main" count="40" uniqueCount="37">
  <si>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kr/kg</t>
  </si>
  <si>
    <t xml:space="preserve"> </t>
  </si>
  <si>
    <t>Þorskur</t>
  </si>
  <si>
    <t>Fiskverð</t>
  </si>
  <si>
    <t>Ýsa</t>
  </si>
  <si>
    <t>Ufsi</t>
  </si>
  <si>
    <t>Steinbítur</t>
  </si>
  <si>
    <t>Karfi</t>
  </si>
  <si>
    <t>Sandkoli</t>
  </si>
  <si>
    <t>Grálúða</t>
  </si>
  <si>
    <t>Skrápflúra</t>
  </si>
  <si>
    <t>Skarkoli</t>
  </si>
  <si>
    <t>Þykkvalúra</t>
  </si>
  <si>
    <t>Langlúra</t>
  </si>
  <si>
    <t>Keila</t>
  </si>
  <si>
    <t>Langa</t>
  </si>
  <si>
    <t>Skötuselur</t>
  </si>
  <si>
    <t>Samtals</t>
  </si>
  <si>
    <t>m/v</t>
  </si>
  <si>
    <t>Úthlutað</t>
  </si>
  <si>
    <t xml:space="preserve">Raunhæft verð á </t>
  </si>
  <si>
    <t>veiðiheimildum arðsemi x 30</t>
  </si>
  <si>
    <t>Raunhæft leiguverð</t>
  </si>
  <si>
    <t xml:space="preserve">í %  </t>
  </si>
  <si>
    <t>10% af raunverði heimilda</t>
  </si>
  <si>
    <t>Raunverðmæti úthlutaðs</t>
  </si>
  <si>
    <t>aflamarks 2007 - 2008</t>
  </si>
  <si>
    <t>Aflamark tonn</t>
  </si>
  <si>
    <t>Fisktegund</t>
  </si>
  <si>
    <t>Arðsemi veiða</t>
  </si>
  <si>
    <t>ATH:</t>
  </si>
  <si>
    <t>Fiskverð  dálkur E er vegið meðaltal Verðalgsstofu Skiptarverðs</t>
  </si>
  <si>
    <t>Arðsemi í % dálkur G er arðsemi af veiðum</t>
  </si>
  <si>
    <t>Arðsemi kr/kg er arðsemi af útgerð kr/kg nettó arðsemi</t>
  </si>
  <si>
    <t>Raunhæft verð er fengið með dálk H sinnum 30 ár - eins og "laxaformúlan" formúlan fyrir verðmati laxveiðihlunninga</t>
  </si>
  <si>
    <t>rðmati laxveiðihlunninda</t>
  </si>
  <si>
    <t>Raunhæft leiguverð er 10% af heildarverði dálk J sk uppskrift.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</si>
</sst>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"/>
    <numFmt numFmtId="165" formatCode="#,##0\ _k_r_."/>
    <numFmt numFmtId="166" formatCode="#,##0.00\ &quot;kr.&quot;"/>
    <numFmt numFmtId="167" formatCode="#,##0.00\ _k_r_."/>
    <numFmt numFmtId="168" formatCode="[$-40F]d\.\ mmmm\ yyyy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10.28125" style="0" customWidth="1"/>
    <col min="2" max="2" width="3.8515625" style="0" customWidth="1"/>
    <col min="3" max="3" width="12.140625" style="0" customWidth="1"/>
    <col min="5" max="5" width="10.28125" style="0" customWidth="1"/>
    <col min="6" max="6" width="3.8515625" style="0" customWidth="1"/>
    <col min="7" max="7" width="12.8515625" style="0" customWidth="1"/>
    <col min="8" max="8" width="14.421875" style="0" customWidth="1"/>
    <col min="9" max="9" width="6.57421875" style="0" customWidth="1"/>
    <col min="10" max="10" width="25.140625" style="0" customWidth="1"/>
    <col min="11" max="11" width="21.57421875" style="0" customWidth="1"/>
    <col min="12" max="12" width="25.8515625" style="0" customWidth="1"/>
  </cols>
  <sheetData>
    <row r="1" spans="1:12" ht="12.75">
      <c r="A1" s="12" t="s">
        <v>28</v>
      </c>
      <c r="C1" s="11" t="s">
        <v>19</v>
      </c>
      <c r="E1" s="14" t="s">
        <v>3</v>
      </c>
      <c r="G1" s="12" t="s">
        <v>29</v>
      </c>
      <c r="H1" s="11" t="s">
        <v>29</v>
      </c>
      <c r="J1" s="11" t="s">
        <v>20</v>
      </c>
      <c r="K1" s="11" t="s">
        <v>22</v>
      </c>
      <c r="L1" s="10" t="s">
        <v>25</v>
      </c>
    </row>
    <row r="2" spans="3:12" ht="12.75">
      <c r="C2" s="12" t="s">
        <v>27</v>
      </c>
      <c r="E2" s="14" t="s">
        <v>18</v>
      </c>
      <c r="G2" s="13" t="s">
        <v>23</v>
      </c>
      <c r="H2" s="11" t="s">
        <v>0</v>
      </c>
      <c r="J2" s="12" t="s">
        <v>21</v>
      </c>
      <c r="K2" s="12" t="s">
        <v>24</v>
      </c>
      <c r="L2" s="10" t="s">
        <v>26</v>
      </c>
    </row>
    <row r="3" spans="5:12" ht="12.75">
      <c r="E3" s="3"/>
      <c r="G3" t="s">
        <v>1</v>
      </c>
      <c r="H3" s="3" t="s">
        <v>1</v>
      </c>
      <c r="I3" t="s">
        <v>1</v>
      </c>
      <c r="L3" s="2"/>
    </row>
    <row r="4" spans="1:12" ht="12.75">
      <c r="A4" t="s">
        <v>2</v>
      </c>
      <c r="C4" s="8">
        <v>130000</v>
      </c>
      <c r="E4" s="3">
        <v>174.68</v>
      </c>
      <c r="G4" s="1">
        <v>0.1</v>
      </c>
      <c r="H4" s="3">
        <f>E4*G4</f>
        <v>17.468</v>
      </c>
      <c r="J4" s="3">
        <f aca="true" t="shared" si="0" ref="J4:J17">H4*30</f>
        <v>524.04</v>
      </c>
      <c r="K4" s="3">
        <f aca="true" t="shared" si="1" ref="K4:K17">J4/10</f>
        <v>52.403999999999996</v>
      </c>
      <c r="L4" s="3">
        <f>C4*1000*J4</f>
        <v>68125199999.99999</v>
      </c>
    </row>
    <row r="5" spans="1:12" ht="12.75">
      <c r="A5" t="s">
        <v>4</v>
      </c>
      <c r="C5" s="8">
        <v>100000</v>
      </c>
      <c r="E5" s="3">
        <v>120.97</v>
      </c>
      <c r="G5" s="1">
        <v>0.06</v>
      </c>
      <c r="H5" s="3">
        <f aca="true" t="shared" si="2" ref="H5:H17">E5*G5</f>
        <v>7.2581999999999995</v>
      </c>
      <c r="J5" s="3">
        <f t="shared" si="0"/>
        <v>217.74599999999998</v>
      </c>
      <c r="K5" s="3">
        <f t="shared" si="1"/>
        <v>21.7746</v>
      </c>
      <c r="L5" s="3">
        <f aca="true" t="shared" si="3" ref="L5:L17">C5*1000*J5</f>
        <v>21774599999.999996</v>
      </c>
    </row>
    <row r="6" spans="1:12" ht="12.75">
      <c r="A6" t="s">
        <v>5</v>
      </c>
      <c r="C6" s="8">
        <v>75000</v>
      </c>
      <c r="E6" s="3">
        <v>55.24</v>
      </c>
      <c r="G6" s="1">
        <v>0.03</v>
      </c>
      <c r="H6" s="3">
        <f t="shared" si="2"/>
        <v>1.6572</v>
      </c>
      <c r="J6" s="3">
        <f t="shared" si="0"/>
        <v>49.716</v>
      </c>
      <c r="K6" s="3">
        <f t="shared" si="1"/>
        <v>4.9716000000000005</v>
      </c>
      <c r="L6" s="3">
        <f t="shared" si="3"/>
        <v>3728700000</v>
      </c>
    </row>
    <row r="7" spans="1:12" ht="12.75">
      <c r="A7" t="s">
        <v>6</v>
      </c>
      <c r="C7" s="8">
        <v>12500</v>
      </c>
      <c r="E7" s="3">
        <v>100.02</v>
      </c>
      <c r="G7" s="1">
        <v>0.05</v>
      </c>
      <c r="H7" s="3">
        <f t="shared" si="2"/>
        <v>5.001</v>
      </c>
      <c r="J7" s="3">
        <f t="shared" si="0"/>
        <v>150.03</v>
      </c>
      <c r="K7" s="3">
        <f t="shared" si="1"/>
        <v>15.003</v>
      </c>
      <c r="L7" s="3">
        <f t="shared" si="3"/>
        <v>1875375000</v>
      </c>
    </row>
    <row r="8" spans="1:12" ht="12.75">
      <c r="A8" t="s">
        <v>7</v>
      </c>
      <c r="C8" s="8">
        <v>57000</v>
      </c>
      <c r="E8" s="3">
        <v>78.38</v>
      </c>
      <c r="G8" s="1">
        <v>0.05</v>
      </c>
      <c r="H8" s="3">
        <f t="shared" si="2"/>
        <v>3.919</v>
      </c>
      <c r="J8" s="3">
        <f t="shared" si="0"/>
        <v>117.57000000000001</v>
      </c>
      <c r="K8" s="3">
        <f t="shared" si="1"/>
        <v>11.757000000000001</v>
      </c>
      <c r="L8" s="3">
        <f t="shared" si="3"/>
        <v>6701490000</v>
      </c>
    </row>
    <row r="9" spans="1:12" ht="12.75">
      <c r="A9" t="s">
        <v>9</v>
      </c>
      <c r="C9" s="8">
        <v>15000</v>
      </c>
      <c r="E9" s="3">
        <v>184.34</v>
      </c>
      <c r="G9" s="1">
        <v>0.05</v>
      </c>
      <c r="H9" s="3">
        <f t="shared" si="2"/>
        <v>9.217</v>
      </c>
      <c r="J9" s="3">
        <f t="shared" si="0"/>
        <v>276.51</v>
      </c>
      <c r="K9" s="3">
        <f t="shared" si="1"/>
        <v>27.651</v>
      </c>
      <c r="L9" s="3">
        <f t="shared" si="3"/>
        <v>4147650000</v>
      </c>
    </row>
    <row r="10" spans="1:12" ht="12.75">
      <c r="A10" t="s">
        <v>8</v>
      </c>
      <c r="C10" s="8">
        <v>1500</v>
      </c>
      <c r="E10" s="3">
        <v>50.74</v>
      </c>
      <c r="G10" s="1">
        <v>0.05</v>
      </c>
      <c r="H10" s="3">
        <f t="shared" si="2"/>
        <v>2.5370000000000004</v>
      </c>
      <c r="J10" s="3">
        <f t="shared" si="0"/>
        <v>76.11000000000001</v>
      </c>
      <c r="K10" s="3">
        <f t="shared" si="1"/>
        <v>7.6110000000000015</v>
      </c>
      <c r="L10" s="3">
        <f t="shared" si="3"/>
        <v>114165000.00000001</v>
      </c>
    </row>
    <row r="11" spans="1:12" ht="12.75">
      <c r="A11" t="s">
        <v>10</v>
      </c>
      <c r="C11" s="8">
        <v>1000</v>
      </c>
      <c r="E11" s="3">
        <v>52.65</v>
      </c>
      <c r="G11" s="1">
        <v>0.05</v>
      </c>
      <c r="H11" s="3">
        <f t="shared" si="2"/>
        <v>2.6325000000000003</v>
      </c>
      <c r="J11" s="3">
        <f t="shared" si="0"/>
        <v>78.97500000000001</v>
      </c>
      <c r="K11" s="3">
        <f t="shared" si="1"/>
        <v>7.897500000000001</v>
      </c>
      <c r="L11" s="3">
        <f t="shared" si="3"/>
        <v>78975000.00000001</v>
      </c>
    </row>
    <row r="12" spans="1:12" ht="12.75">
      <c r="A12" t="s">
        <v>11</v>
      </c>
      <c r="C12" s="8">
        <v>6500</v>
      </c>
      <c r="E12" s="3">
        <v>148.14</v>
      </c>
      <c r="G12" s="1">
        <v>0.05</v>
      </c>
      <c r="H12" s="3">
        <f t="shared" si="2"/>
        <v>7.407</v>
      </c>
      <c r="J12" s="3">
        <f t="shared" si="0"/>
        <v>222.21</v>
      </c>
      <c r="K12" s="3">
        <f t="shared" si="1"/>
        <v>22.221</v>
      </c>
      <c r="L12" s="3">
        <f t="shared" si="3"/>
        <v>1444365000</v>
      </c>
    </row>
    <row r="13" spans="1:12" ht="12.75">
      <c r="A13" t="s">
        <v>12</v>
      </c>
      <c r="C13" s="8">
        <v>2200</v>
      </c>
      <c r="E13" s="3">
        <v>247.87</v>
      </c>
      <c r="G13" s="1">
        <v>0.05</v>
      </c>
      <c r="H13" s="3">
        <f t="shared" si="2"/>
        <v>12.393500000000001</v>
      </c>
      <c r="J13" s="3">
        <f t="shared" si="0"/>
        <v>371.80500000000006</v>
      </c>
      <c r="K13" s="3">
        <f t="shared" si="1"/>
        <v>37.18050000000001</v>
      </c>
      <c r="L13" s="3">
        <f t="shared" si="3"/>
        <v>817971000.0000001</v>
      </c>
    </row>
    <row r="14" spans="1:12" ht="12.75">
      <c r="A14" t="s">
        <v>13</v>
      </c>
      <c r="C14" s="8">
        <v>2400</v>
      </c>
      <c r="E14" s="3">
        <v>100.07</v>
      </c>
      <c r="G14" s="1">
        <v>0.05</v>
      </c>
      <c r="H14" s="3">
        <f t="shared" si="2"/>
        <v>5.0035</v>
      </c>
      <c r="J14" s="3">
        <f t="shared" si="0"/>
        <v>150.105</v>
      </c>
      <c r="K14" s="3">
        <f t="shared" si="1"/>
        <v>15.010499999999999</v>
      </c>
      <c r="L14" s="3">
        <f t="shared" si="3"/>
        <v>360252000</v>
      </c>
    </row>
    <row r="15" spans="1:12" ht="12.75">
      <c r="A15" t="s">
        <v>14</v>
      </c>
      <c r="C15" s="8">
        <v>5500</v>
      </c>
      <c r="E15" s="3">
        <v>69.24</v>
      </c>
      <c r="G15" s="1">
        <v>0.05</v>
      </c>
      <c r="H15" s="3">
        <f t="shared" si="2"/>
        <v>3.4619999999999997</v>
      </c>
      <c r="J15" s="3">
        <f t="shared" si="0"/>
        <v>103.85999999999999</v>
      </c>
      <c r="K15" s="3">
        <f t="shared" si="1"/>
        <v>10.386</v>
      </c>
      <c r="L15" s="3">
        <f t="shared" si="3"/>
        <v>571229999.9999999</v>
      </c>
    </row>
    <row r="16" spans="1:12" ht="12.75">
      <c r="A16" t="s">
        <v>15</v>
      </c>
      <c r="C16" s="8">
        <v>7000</v>
      </c>
      <c r="E16" s="3">
        <v>106.32</v>
      </c>
      <c r="G16" s="1">
        <v>0.05</v>
      </c>
      <c r="H16" s="3">
        <f t="shared" si="2"/>
        <v>5.316</v>
      </c>
      <c r="J16" s="3">
        <f t="shared" si="0"/>
        <v>159.48</v>
      </c>
      <c r="K16" s="3">
        <f t="shared" si="1"/>
        <v>15.947999999999999</v>
      </c>
      <c r="L16" s="3">
        <f t="shared" si="3"/>
        <v>1116360000</v>
      </c>
    </row>
    <row r="17" spans="1:12" ht="12.75">
      <c r="A17" t="s">
        <v>16</v>
      </c>
      <c r="C17" s="8">
        <v>2500</v>
      </c>
      <c r="E17" s="4">
        <v>260.01</v>
      </c>
      <c r="G17" s="1">
        <v>0.05</v>
      </c>
      <c r="H17" s="3">
        <f t="shared" si="2"/>
        <v>13.0005</v>
      </c>
      <c r="J17" s="3">
        <f t="shared" si="0"/>
        <v>390.01500000000004</v>
      </c>
      <c r="K17" s="3">
        <f t="shared" si="1"/>
        <v>39.00150000000001</v>
      </c>
      <c r="L17" s="3">
        <f t="shared" si="3"/>
        <v>975037500.0000001</v>
      </c>
    </row>
    <row r="18" spans="5:12" ht="12.75">
      <c r="E18" s="3">
        <f>SUM(E4:E17)</f>
        <v>1748.6699999999998</v>
      </c>
      <c r="G18" s="1"/>
      <c r="H18" s="3"/>
      <c r="L18" s="3"/>
    </row>
    <row r="19" spans="1:12" ht="15">
      <c r="A19" t="s">
        <v>17</v>
      </c>
      <c r="C19" s="7">
        <f>SUM(C4:C18)</f>
        <v>418100</v>
      </c>
      <c r="E19" s="6">
        <f>E18/14</f>
        <v>124.90499999999999</v>
      </c>
      <c r="G19" s="1"/>
      <c r="H19" s="3"/>
      <c r="L19" s="9">
        <f>SUM(L4:L18)</f>
        <v>111831370499.99998</v>
      </c>
    </row>
    <row r="20" spans="8:12" ht="12.75">
      <c r="H20" s="3"/>
      <c r="L20" s="5"/>
    </row>
    <row r="21" spans="8:12" ht="12.75">
      <c r="H21" s="3"/>
      <c r="L21" s="2"/>
    </row>
    <row r="22" spans="1:12" ht="12.75">
      <c r="A22" t="s">
        <v>30</v>
      </c>
      <c r="H22" s="3"/>
      <c r="L22" s="2"/>
    </row>
    <row r="23" spans="1:12" ht="12.75">
      <c r="A23" s="15" t="s">
        <v>31</v>
      </c>
      <c r="B23" s="15"/>
      <c r="C23" s="15"/>
      <c r="D23" s="15"/>
      <c r="E23" s="15"/>
      <c r="F23" s="15"/>
      <c r="G23" s="15"/>
      <c r="H23" s="3"/>
      <c r="L23" s="2"/>
    </row>
    <row r="24" spans="1:12" ht="12.75">
      <c r="A24" s="15" t="s">
        <v>32</v>
      </c>
      <c r="H24" s="3"/>
      <c r="L24" s="2"/>
    </row>
    <row r="25" spans="1:12" ht="12.75">
      <c r="A25" s="15" t="s">
        <v>33</v>
      </c>
      <c r="H25" s="3"/>
      <c r="L25" s="2"/>
    </row>
    <row r="26" spans="1:12" ht="12.75">
      <c r="A26" s="15" t="s">
        <v>34</v>
      </c>
      <c r="H26" s="3"/>
      <c r="J26" s="15" t="s">
        <v>35</v>
      </c>
      <c r="L26" s="2"/>
    </row>
    <row r="27" spans="1:12" ht="12.75">
      <c r="A27" s="15" t="s">
        <v>36</v>
      </c>
      <c r="H27" s="3"/>
      <c r="L27" s="2"/>
    </row>
    <row r="28" ht="12.75">
      <c r="L28" s="2"/>
    </row>
    <row r="29" ht="12.75">
      <c r="L29" s="2"/>
    </row>
    <row r="30" ht="12.75">
      <c r="L30" s="2"/>
    </row>
    <row r="31" ht="12.75">
      <c r="L31" s="2"/>
    </row>
    <row r="32" ht="12.75">
      <c r="L32" s="2"/>
    </row>
    <row r="33" ht="12.75">
      <c r="L3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2008-01-07T16:50:03Z</dcterms:created>
  <dcterms:modified xsi:type="dcterms:W3CDTF">2008-01-17T07:56:38Z</dcterms:modified>
  <cp:category/>
  <cp:version/>
  <cp:contentType/>
  <cp:contentStatus/>
</cp:coreProperties>
</file>